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Septiembre 2024\"/>
    </mc:Choice>
  </mc:AlternateContent>
  <xr:revisionPtr revIDLastSave="0" documentId="13_ncr:1_{01901FFD-B10B-419F-958E-B21C1CBF83D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Índice" sheetId="8" r:id="rId1"/>
    <sheet name="2.1. L-L" sheetId="1" r:id="rId2"/>
    <sheet name="2.3. L-M" sheetId="6" r:id="rId3"/>
  </sheets>
  <definedNames>
    <definedName name="VAR">'2.1. L-L'!$B$212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5" i="6" l="1"/>
  <c r="H206" i="6"/>
  <c r="H207" i="6"/>
  <c r="F205" i="6"/>
  <c r="F206" i="6"/>
  <c r="F207" i="6"/>
  <c r="G207" i="1"/>
  <c r="G208" i="1"/>
  <c r="G209" i="1"/>
  <c r="E207" i="1"/>
  <c r="E208" i="1"/>
  <c r="E209" i="1"/>
  <c r="G208" i="6"/>
  <c r="G210" i="6" s="1"/>
  <c r="E208" i="6"/>
  <c r="E210" i="6" s="1"/>
  <c r="F210" i="1"/>
  <c r="F212" i="1" s="1"/>
  <c r="D210" i="1"/>
  <c r="D212" i="1" s="1"/>
  <c r="H202" i="6"/>
  <c r="H203" i="6"/>
  <c r="H204" i="6"/>
  <c r="F202" i="6"/>
  <c r="F203" i="6"/>
  <c r="F204" i="6"/>
  <c r="G204" i="1"/>
  <c r="G205" i="1"/>
  <c r="G206" i="1"/>
  <c r="E204" i="1"/>
  <c r="E205" i="1"/>
  <c r="E206" i="1"/>
  <c r="C210" i="6"/>
  <c r="F199" i="6"/>
  <c r="H199" i="6"/>
  <c r="F200" i="6"/>
  <c r="H200" i="6"/>
  <c r="F201" i="6"/>
  <c r="H201" i="6"/>
  <c r="E201" i="1"/>
  <c r="G201" i="1"/>
  <c r="E202" i="1"/>
  <c r="G202" i="1"/>
  <c r="E203" i="1"/>
  <c r="G203" i="1"/>
  <c r="H195" i="6"/>
  <c r="H196" i="6"/>
  <c r="H197" i="6"/>
  <c r="F195" i="6"/>
  <c r="F196" i="6"/>
  <c r="F197" i="6"/>
  <c r="G197" i="1"/>
  <c r="G198" i="1"/>
  <c r="G199" i="1"/>
  <c r="E197" i="1"/>
  <c r="E198" i="1"/>
  <c r="E199" i="1"/>
  <c r="G198" i="6"/>
  <c r="E198" i="6"/>
  <c r="F200" i="1"/>
  <c r="D200" i="1"/>
  <c r="H192" i="6" l="1"/>
  <c r="H193" i="6"/>
  <c r="H194" i="6"/>
  <c r="F192" i="6"/>
  <c r="F193" i="6"/>
  <c r="F194" i="6"/>
  <c r="G194" i="1" l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<sst xmlns="http://schemas.openxmlformats.org/spreadsheetml/2006/main" count="417" uniqueCount="43">
  <si>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</si>
  <si>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</si>
  <si>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</si>
  <si>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</si>
  <si>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</si>
  <si>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</si>
  <si>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</si>
  <si>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</si>
  <si>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</si>
  <si>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</si>
  <si>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</si>
  <si>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</si>
  <si>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</si>
  <si>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</si>
  <si>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</si>
  <si>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</si>
  <si>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</si>
  <si>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</si>
  <si>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</si>
  <si>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</si>
  <si>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</si>
  <si>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</si>
  <si>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</si>
  <si>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</si>
  <si>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</si>
  <si>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</si>
  <si>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</si>
  <si>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</si>
  <si>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</si>
  <si>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</si>
  <si>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</si>
  <si>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</si>
  <si>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</si>
  <si>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</si>
  <si>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</si>
  <si>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</si>
  <si>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</si>
  <si>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</si>
  <si>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</si>
  <si>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</si>
  <si>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Sub Total 2023</t>
  </si>
  <si>
    <t>Sub Total 2024</t>
  </si>
  <si>
    <t>VAR. ACUM. Q3.2023-Q3.2024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</si>
</sst>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5</xdr:col>
      <xdr:colOff>26187</xdr:colOff>
      <xdr:row>226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16/08/24.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215</xdr:row>
      <xdr:rowOff>0</xdr:rowOff>
    </xdr:from>
    <xdr:to>
      <xdr:col>10</xdr:col>
      <xdr:colOff>363416</xdr:colOff>
      <xdr:row>226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213</xdr:row>
      <xdr:rowOff>0</xdr:rowOff>
    </xdr:from>
    <xdr:to>
      <xdr:col>6</xdr:col>
      <xdr:colOff>26187</xdr:colOff>
      <xdr:row>224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16/08/24.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213</xdr:row>
      <xdr:rowOff>0</xdr:rowOff>
    </xdr:from>
    <xdr:to>
      <xdr:col>10</xdr:col>
      <xdr:colOff>677741</xdr:colOff>
      <xdr:row>224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3"/>
  <sheetViews>
    <sheetView showGridLines="0" topLeftCell="A211" zoomScale="106" zoomScaleNormal="106" workbookViewId="0">
      <selection activeCell="I212" sqref="I212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4" t="s">
        <v>0</v>
      </c>
      <c r="C5" s="75"/>
      <c r="D5" s="75"/>
      <c r="E5" s="75"/>
      <c r="F5" s="75"/>
      <c r="G5" s="76"/>
    </row>
    <row r="6" spans="2:8" ht="23.5" thickBot="1" x14ac:dyDescent="0.4">
      <c r="B6" s="70" t="s">
        <v>1</v>
      </c>
      <c r="C6" s="71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2">
        <v>2001</v>
      </c>
      <c r="C8" s="73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2">
        <v>2002</v>
      </c>
      <c r="C9" s="73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2">
        <v>2003</v>
      </c>
      <c r="C10" s="73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2">
        <v>2004</v>
      </c>
      <c r="C11" s="73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2">
        <v>2005</v>
      </c>
      <c r="C12" s="73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2">
        <v>2006</v>
      </c>
      <c r="C13" s="73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2">
        <v>2007</v>
      </c>
      <c r="C14" s="73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2">
        <v>2008</v>
      </c>
      <c r="C15" s="73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2">
        <v>2009</v>
      </c>
      <c r="C16" s="73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0" t="s">
        <v>1</v>
      </c>
      <c r="C18" s="71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36810.521216666406</v>
      </c>
      <c r="E188" s="7">
        <f>+D188/D186-1</f>
        <v>-2.8928831529780319E-2</v>
      </c>
      <c r="F188" s="50">
        <v>14216.599000000813</v>
      </c>
      <c r="G188" s="7">
        <f>+F188/F186-1</f>
        <v>-7.0252431263311044E-2</v>
      </c>
    </row>
    <row r="189" spans="2:7" ht="14.5" x14ac:dyDescent="0.35">
      <c r="B189" s="17"/>
      <c r="C189" s="39" t="s">
        <v>17</v>
      </c>
      <c r="D189" s="48">
        <v>30355.512899999867</v>
      </c>
      <c r="E189" s="9">
        <f t="shared" ref="E189:E199" si="40">+D189/D188-1</f>
        <v>-0.17535769946511803</v>
      </c>
      <c r="F189" s="51">
        <v>12311.417000000667</v>
      </c>
      <c r="G189" s="9">
        <f t="shared" ref="G189:G199" si="41">+F189/F188-1</f>
        <v>-0.13401109505867315</v>
      </c>
    </row>
    <row r="190" spans="2:7" ht="14.5" x14ac:dyDescent="0.35">
      <c r="B190" s="17"/>
      <c r="C190" s="39" t="s">
        <v>7</v>
      </c>
      <c r="D190" s="48">
        <v>37321.528633333313</v>
      </c>
      <c r="E190" s="9">
        <f t="shared" si="40"/>
        <v>0.22948107502849924</v>
      </c>
      <c r="F190" s="51">
        <v>15302.447000000993</v>
      </c>
      <c r="G190" s="9">
        <f t="shared" si="41"/>
        <v>0.24294766394478917</v>
      </c>
    </row>
    <row r="191" spans="2:7" ht="14.5" x14ac:dyDescent="0.35">
      <c r="B191" s="17"/>
      <c r="C191" s="39" t="s">
        <v>8</v>
      </c>
      <c r="D191" s="48">
        <v>32640.005283333114</v>
      </c>
      <c r="E191" s="9">
        <f t="shared" si="40"/>
        <v>-0.12543760991126574</v>
      </c>
      <c r="F191" s="51">
        <v>12833.589000001162</v>
      </c>
      <c r="G191" s="9">
        <f t="shared" si="41"/>
        <v>-0.16133746452444309</v>
      </c>
    </row>
    <row r="192" spans="2:7" ht="14.5" x14ac:dyDescent="0.35">
      <c r="B192" s="17"/>
      <c r="C192" s="39" t="s">
        <v>9</v>
      </c>
      <c r="D192" s="48">
        <v>33106.014733333315</v>
      </c>
      <c r="E192" s="9">
        <f t="shared" si="40"/>
        <v>1.4277247995365894E-2</v>
      </c>
      <c r="F192" s="51">
        <v>13110.940000000544</v>
      </c>
      <c r="G192" s="9">
        <f t="shared" si="41"/>
        <v>2.1611335691002598E-2</v>
      </c>
    </row>
    <row r="193" spans="2:7" ht="14.5" x14ac:dyDescent="0.35">
      <c r="B193" s="17"/>
      <c r="C193" s="39" t="s">
        <v>10</v>
      </c>
      <c r="D193" s="48">
        <v>30280.320966666382</v>
      </c>
      <c r="E193" s="9">
        <f t="shared" si="40"/>
        <v>-8.5352881928788538E-2</v>
      </c>
      <c r="F193" s="51">
        <v>13054.385000001526</v>
      </c>
      <c r="G193" s="9">
        <f t="shared" si="41"/>
        <v>-4.3135732448639219E-3</v>
      </c>
    </row>
    <row r="194" spans="2:7" ht="14.5" x14ac:dyDescent="0.35">
      <c r="B194" s="17"/>
      <c r="C194" s="39" t="s">
        <v>11</v>
      </c>
      <c r="D194" s="48">
        <v>29828.695583333261</v>
      </c>
      <c r="E194" s="9">
        <f t="shared" si="40"/>
        <v>-1.4914814933113973E-2</v>
      </c>
      <c r="F194" s="51">
        <v>12911.727000000541</v>
      </c>
      <c r="G194" s="9">
        <f t="shared" si="41"/>
        <v>-1.0927975542391999E-2</v>
      </c>
    </row>
    <row r="195" spans="2:7" ht="14.5" x14ac:dyDescent="0.35">
      <c r="B195" s="17"/>
      <c r="C195" s="39" t="s">
        <v>12</v>
      </c>
      <c r="D195" s="48">
        <v>33870.836766666485</v>
      </c>
      <c r="E195" s="9">
        <f t="shared" si="40"/>
        <v>0.13551183195525862</v>
      </c>
      <c r="F195" s="51">
        <v>14980.665000000889</v>
      </c>
      <c r="G195" s="9">
        <f t="shared" si="41"/>
        <v>0.1602371239726692</v>
      </c>
    </row>
    <row r="196" spans="2:7" ht="14.5" x14ac:dyDescent="0.35">
      <c r="B196" s="17"/>
      <c r="C196" s="39" t="s">
        <v>13</v>
      </c>
      <c r="D196" s="48">
        <v>29458.722216666432</v>
      </c>
      <c r="E196" s="9">
        <f t="shared" si="40"/>
        <v>-0.13026293328372018</v>
      </c>
      <c r="F196" s="51">
        <v>13408.579000000904</v>
      </c>
      <c r="G196" s="9">
        <f t="shared" si="41"/>
        <v>-0.10494100228527181</v>
      </c>
    </row>
    <row r="197" spans="2:7" ht="14.5" x14ac:dyDescent="0.35">
      <c r="B197" s="17"/>
      <c r="C197" s="39" t="s">
        <v>14</v>
      </c>
      <c r="D197" s="48">
        <v>26032.898233333188</v>
      </c>
      <c r="E197" s="9">
        <f t="shared" si="40"/>
        <v>-0.11629234826061352</v>
      </c>
      <c r="F197" s="51">
        <v>11156.735000000597</v>
      </c>
      <c r="G197" s="9">
        <f t="shared" si="41"/>
        <v>-0.16794054015717508</v>
      </c>
    </row>
    <row r="198" spans="2:7" ht="14.5" x14ac:dyDescent="0.35">
      <c r="B198" s="17"/>
      <c r="C198" s="39" t="s">
        <v>15</v>
      </c>
      <c r="D198" s="48">
        <v>27509.794749999939</v>
      </c>
      <c r="E198" s="9">
        <f t="shared" si="40"/>
        <v>5.6731928325048919E-2</v>
      </c>
      <c r="F198" s="51">
        <v>11512.702000000809</v>
      </c>
      <c r="G198" s="9">
        <f t="shared" si="41"/>
        <v>3.1906019099691152E-2</v>
      </c>
    </row>
    <row r="199" spans="2:7" ht="14.5" x14ac:dyDescent="0.35">
      <c r="B199" s="17"/>
      <c r="C199" s="39" t="s">
        <v>16</v>
      </c>
      <c r="D199" s="48">
        <v>24611.259499999913</v>
      </c>
      <c r="E199" s="9">
        <f t="shared" si="40"/>
        <v>-0.10536375412252152</v>
      </c>
      <c r="F199" s="51">
        <v>12008.732000000397</v>
      </c>
      <c r="G199" s="9">
        <f t="shared" si="41"/>
        <v>4.3085454656913047E-2</v>
      </c>
    </row>
    <row r="200" spans="2:7" ht="15" thickBot="1" x14ac:dyDescent="0.4">
      <c r="B200" s="40" t="s">
        <v>40</v>
      </c>
      <c r="C200" s="41"/>
      <c r="D200" s="53">
        <f>SUM(D188:D199)</f>
        <v>371826.11078333168</v>
      </c>
      <c r="E200" s="54"/>
      <c r="F200" s="53">
        <f>SUM(F188:F199)</f>
        <v>156808.51700000983</v>
      </c>
      <c r="G200" s="54"/>
    </row>
    <row r="201" spans="2:7" ht="14.5" x14ac:dyDescent="0.35">
      <c r="B201" s="14">
        <v>2024</v>
      </c>
      <c r="C201" s="38" t="s">
        <v>6</v>
      </c>
      <c r="D201" s="47">
        <v>23791.168533333264</v>
      </c>
      <c r="E201" s="7">
        <f>+D201/D199-1</f>
        <v>-3.3321779678388674E-2</v>
      </c>
      <c r="F201" s="50">
        <v>11183.586000000107</v>
      </c>
      <c r="G201" s="7">
        <f>+F201/F199-1</f>
        <v>-6.871216711308592E-2</v>
      </c>
    </row>
    <row r="202" spans="2:7" ht="14.5" x14ac:dyDescent="0.35">
      <c r="B202" s="17"/>
      <c r="C202" s="39" t="s">
        <v>17</v>
      </c>
      <c r="D202" s="48">
        <v>19201.555166666596</v>
      </c>
      <c r="E202" s="9">
        <f t="shared" ref="E202:E209" si="42">+D202/D201-1</f>
        <v>-0.19291248179912923</v>
      </c>
      <c r="F202" s="51">
        <v>9297.5560000001278</v>
      </c>
      <c r="G202" s="9">
        <f t="shared" ref="G202:G209" si="43">+F202/F201-1</f>
        <v>-0.16864268759590717</v>
      </c>
    </row>
    <row r="203" spans="2:7" ht="14.5" x14ac:dyDescent="0.35">
      <c r="B203" s="17"/>
      <c r="C203" s="39" t="s">
        <v>7</v>
      </c>
      <c r="D203" s="48">
        <v>21478.337849999814</v>
      </c>
      <c r="E203" s="9">
        <f t="shared" si="42"/>
        <v>0.11857282723045559</v>
      </c>
      <c r="F203" s="51">
        <v>9401.787000000113</v>
      </c>
      <c r="G203" s="9">
        <f t="shared" si="43"/>
        <v>1.1210580500938594E-2</v>
      </c>
    </row>
    <row r="204" spans="2:7" ht="14.5" x14ac:dyDescent="0.35">
      <c r="B204" s="17"/>
      <c r="C204" s="39" t="s">
        <v>8</v>
      </c>
      <c r="D204" s="48">
        <v>27222.664299999989</v>
      </c>
      <c r="E204" s="9">
        <f t="shared" si="42"/>
        <v>0.26744743890878997</v>
      </c>
      <c r="F204" s="51">
        <v>12167.09200000011</v>
      </c>
      <c r="G204" s="9">
        <f t="shared" si="43"/>
        <v>0.29412546784988458</v>
      </c>
    </row>
    <row r="205" spans="2:7" ht="14.5" x14ac:dyDescent="0.35">
      <c r="B205" s="17"/>
      <c r="C205" s="39" t="s">
        <v>9</v>
      </c>
      <c r="D205" s="48">
        <v>22301.170499999978</v>
      </c>
      <c r="E205" s="9">
        <f t="shared" si="42"/>
        <v>-0.18078663226214831</v>
      </c>
      <c r="F205" s="51">
        <v>9840.8610000001281</v>
      </c>
      <c r="G205" s="9">
        <f t="shared" si="43"/>
        <v>-0.19119038468682248</v>
      </c>
    </row>
    <row r="206" spans="2:7" ht="14.5" x14ac:dyDescent="0.35">
      <c r="B206" s="17"/>
      <c r="C206" s="39" t="s">
        <v>10</v>
      </c>
      <c r="D206" s="48">
        <v>21038.927383333325</v>
      </c>
      <c r="E206" s="9">
        <f t="shared" si="42"/>
        <v>-5.6599859485700788E-2</v>
      </c>
      <c r="F206" s="51">
        <v>9132.9060000000918</v>
      </c>
      <c r="G206" s="9">
        <f t="shared" si="43"/>
        <v>-7.1940351560704552E-2</v>
      </c>
    </row>
    <row r="207" spans="2:7" ht="14.5" x14ac:dyDescent="0.35">
      <c r="B207" s="17"/>
      <c r="C207" s="39" t="s">
        <v>11</v>
      </c>
      <c r="D207" s="48">
        <v>21923.588566666596</v>
      </c>
      <c r="E207" s="9">
        <f t="shared" si="42"/>
        <v>4.204877783047456E-2</v>
      </c>
      <c r="F207" s="51">
        <v>9864.9600000001083</v>
      </c>
      <c r="G207" s="9">
        <f t="shared" si="43"/>
        <v>8.0155648158429349E-2</v>
      </c>
    </row>
    <row r="208" spans="2:7" ht="14.5" x14ac:dyDescent="0.35">
      <c r="B208" s="17"/>
      <c r="C208" s="39" t="s">
        <v>12</v>
      </c>
      <c r="D208" s="48">
        <v>19407.395133333259</v>
      </c>
      <c r="E208" s="9">
        <f t="shared" si="42"/>
        <v>-0.1147710570138617</v>
      </c>
      <c r="F208" s="51">
        <v>9341.7220000000816</v>
      </c>
      <c r="G208" s="9">
        <f t="shared" si="43"/>
        <v>-5.3040052874012811E-2</v>
      </c>
    </row>
    <row r="209" spans="2:7" ht="14.5" x14ac:dyDescent="0.35">
      <c r="B209" s="17"/>
      <c r="C209" s="39" t="s">
        <v>13</v>
      </c>
      <c r="D209" s="48">
        <v>17267.802599999937</v>
      </c>
      <c r="E209" s="9">
        <f t="shared" si="42"/>
        <v>-0.11024624987711285</v>
      </c>
      <c r="F209" s="51">
        <v>8548.2069999999621</v>
      </c>
      <c r="G209" s="9">
        <f t="shared" si="43"/>
        <v>-8.4943118624180025E-2</v>
      </c>
    </row>
    <row r="210" spans="2:7" ht="15" thickBot="1" x14ac:dyDescent="0.4">
      <c r="B210" s="40" t="s">
        <v>41</v>
      </c>
      <c r="C210" s="41"/>
      <c r="D210" s="53">
        <f>SUM(D201:D209)</f>
        <v>193632.61003333275</v>
      </c>
      <c r="E210" s="54"/>
      <c r="F210" s="53">
        <f>SUM(F201:F209)</f>
        <v>88778.677000000826</v>
      </c>
      <c r="G210" s="54"/>
    </row>
    <row r="211" spans="2:7" ht="15" thickBot="1" x14ac:dyDescent="0.4">
      <c r="D211" s="4"/>
    </row>
    <row r="212" spans="2:7" ht="15" thickBot="1" x14ac:dyDescent="0.4">
      <c r="B212" s="66" t="s">
        <v>42</v>
      </c>
      <c r="C212" s="60"/>
      <c r="D212" s="61">
        <f>D210/SUM(D188:D196)-1</f>
        <v>-0.34065043429983988</v>
      </c>
      <c r="E212" s="62"/>
      <c r="F212" s="61">
        <f>F210/SUM(F188:F196)-1</f>
        <v>-0.27308258386363571</v>
      </c>
      <c r="G212" s="60"/>
    </row>
    <row r="213" spans="2:7" ht="14.5" x14ac:dyDescent="0.35">
      <c r="D213" s="59"/>
    </row>
    <row r="214" spans="2:7" ht="14.5" x14ac:dyDescent="0.35">
      <c r="D214" s="59"/>
    </row>
    <row r="215" spans="2:7" ht="14.5" x14ac:dyDescent="0.35">
      <c r="D215" s="59"/>
    </row>
    <row r="216" spans="2:7" ht="14.5" x14ac:dyDescent="0.35"/>
    <row r="217" spans="2:7" ht="14.5" x14ac:dyDescent="0.35"/>
    <row r="218" spans="2:7" ht="14.5" x14ac:dyDescent="0.35"/>
    <row r="219" spans="2:7" ht="14.5" x14ac:dyDescent="0.35"/>
    <row r="220" spans="2:7" ht="14.5" x14ac:dyDescent="0.35"/>
    <row r="221" spans="2:7" ht="14.5" x14ac:dyDescent="0.35"/>
    <row r="222" spans="2:7" ht="14.5" x14ac:dyDescent="0.35"/>
    <row r="223" spans="2:7" ht="14.5" x14ac:dyDescent="0.35"/>
    <row r="224" spans="2:7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5" customHeight="1" x14ac:dyDescent="0.35"/>
    <row r="233" ht="15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</sheetData>
  <mergeCells count="13">
    <mergeCell ref="B10:C10"/>
    <mergeCell ref="B5:G5"/>
    <mergeCell ref="B6:C6"/>
    <mergeCell ref="B7:C7"/>
    <mergeCell ref="B8:C8"/>
    <mergeCell ref="B9:C9"/>
    <mergeCell ref="B18:C18"/>
    <mergeCell ref="B11:C11"/>
    <mergeCell ref="B12:C12"/>
    <mergeCell ref="B13:C13"/>
    <mergeCell ref="B14:C14"/>
    <mergeCell ref="B15:C15"/>
    <mergeCell ref="B16:C16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D212:F212" formulaRange="1"/>
    <ignoredError sqref="E124:E125 G124:G125 E133:E134 G133:G134 E146:E147 G146:G147 E153:E154 G153:G154 E192:E193 G192:G193 E205:E206 G205:G206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7"/>
  <sheetViews>
    <sheetView showGridLines="0" tabSelected="1" topLeftCell="A196" workbookViewId="0">
      <selection activeCell="H204" sqref="H204:H207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0" t="s">
        <v>1</v>
      </c>
      <c r="D5" s="71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2">
        <v>2001</v>
      </c>
      <c r="D7" s="73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2">
        <v>2002</v>
      </c>
      <c r="D8" s="73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2">
        <v>2003</v>
      </c>
      <c r="D9" s="73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2">
        <v>2004</v>
      </c>
      <c r="D10" s="73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2">
        <v>2005</v>
      </c>
      <c r="D11" s="73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2">
        <v>2006</v>
      </c>
      <c r="D12" s="73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2">
        <v>2007</v>
      </c>
      <c r="D13" s="73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2">
        <v>2008</v>
      </c>
      <c r="D14" s="73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2">
        <v>2009</v>
      </c>
      <c r="D15" s="73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0" t="s">
        <v>1</v>
      </c>
      <c r="D16" s="71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53475.724533333239</v>
      </c>
      <c r="F186" s="7">
        <f>+E186/E184-1</f>
        <v>-1.6706463767494073E-2</v>
      </c>
      <c r="G186" s="50">
        <v>43825.073999999229</v>
      </c>
      <c r="H186" s="7">
        <f>+G186/G184-1</f>
        <v>-2.1211237936675342E-2</v>
      </c>
    </row>
    <row r="187" spans="3:8" ht="14.5" x14ac:dyDescent="0.35">
      <c r="C187" s="17"/>
      <c r="D187" s="39" t="s">
        <v>17</v>
      </c>
      <c r="E187" s="48">
        <v>45450.950599999953</v>
      </c>
      <c r="F187" s="9">
        <f t="shared" ref="F187:F197" si="37">+E187/E186-1</f>
        <v>-0.15006386548967976</v>
      </c>
      <c r="G187" s="51">
        <v>37963.583999999639</v>
      </c>
      <c r="H187" s="9">
        <f t="shared" ref="H187:H197" si="38">+G187/G186-1</f>
        <v>-0.13374740679273456</v>
      </c>
    </row>
    <row r="188" spans="3:8" ht="14.5" x14ac:dyDescent="0.35">
      <c r="C188" s="17"/>
      <c r="D188" s="39" t="s">
        <v>7</v>
      </c>
      <c r="E188" s="48">
        <v>55658.226533333429</v>
      </c>
      <c r="F188" s="9">
        <f t="shared" si="37"/>
        <v>0.2245778316753948</v>
      </c>
      <c r="G188" s="51">
        <v>45129.566999999879</v>
      </c>
      <c r="H188" s="9">
        <f t="shared" si="38"/>
        <v>0.18875939110491546</v>
      </c>
    </row>
    <row r="189" spans="3:8" ht="14.5" x14ac:dyDescent="0.35">
      <c r="C189" s="17"/>
      <c r="D189" s="39" t="s">
        <v>8</v>
      </c>
      <c r="E189" s="48">
        <v>47277.482600000119</v>
      </c>
      <c r="F189" s="9">
        <f t="shared" si="37"/>
        <v>-0.15057511630044706</v>
      </c>
      <c r="G189" s="51">
        <v>40240.449999999677</v>
      </c>
      <c r="H189" s="9">
        <f t="shared" si="38"/>
        <v>-0.10833511874820811</v>
      </c>
    </row>
    <row r="190" spans="3:8" ht="14.5" x14ac:dyDescent="0.35">
      <c r="C190" s="17"/>
      <c r="D190" s="39" t="s">
        <v>9</v>
      </c>
      <c r="E190" s="48">
        <v>51636.222499999938</v>
      </c>
      <c r="F190" s="9">
        <f t="shared" si="37"/>
        <v>9.2194839071228607E-2</v>
      </c>
      <c r="G190" s="51">
        <v>43273.7609999997</v>
      </c>
      <c r="H190" s="9">
        <f t="shared" si="38"/>
        <v>7.537964908444228E-2</v>
      </c>
    </row>
    <row r="191" spans="3:8" ht="14.5" x14ac:dyDescent="0.35">
      <c r="C191" s="17"/>
      <c r="D191" s="39" t="s">
        <v>10</v>
      </c>
      <c r="E191" s="48">
        <v>49169.554266666557</v>
      </c>
      <c r="F191" s="9">
        <f t="shared" si="37"/>
        <v>-4.7770113960861171E-2</v>
      </c>
      <c r="G191" s="51">
        <v>40671.661999999953</v>
      </c>
      <c r="H191" s="9">
        <f t="shared" si="38"/>
        <v>-6.0131103464747704E-2</v>
      </c>
    </row>
    <row r="192" spans="3:8" ht="14.5" x14ac:dyDescent="0.35">
      <c r="C192" s="17"/>
      <c r="D192" s="39" t="s">
        <v>11</v>
      </c>
      <c r="E192" s="48">
        <v>49455.685933333501</v>
      </c>
      <c r="F192" s="9">
        <f t="shared" si="37"/>
        <v>5.8192853470897532E-3</v>
      </c>
      <c r="G192" s="51">
        <v>42909.917999999685</v>
      </c>
      <c r="H192" s="9">
        <f t="shared" si="38"/>
        <v>5.5032322013291113E-2</v>
      </c>
    </row>
    <row r="193" spans="3:8" ht="14.5" x14ac:dyDescent="0.35">
      <c r="C193" s="17"/>
      <c r="D193" s="39" t="s">
        <v>12</v>
      </c>
      <c r="E193" s="48">
        <v>56786.254566666728</v>
      </c>
      <c r="F193" s="9">
        <f t="shared" si="37"/>
        <v>0.14822499162613711</v>
      </c>
      <c r="G193" s="51">
        <v>49395.082999999497</v>
      </c>
      <c r="H193" s="9">
        <f t="shared" si="38"/>
        <v>0.15113440673552114</v>
      </c>
    </row>
    <row r="194" spans="3:8" ht="14.5" x14ac:dyDescent="0.35">
      <c r="C194" s="17"/>
      <c r="D194" s="39" t="s">
        <v>13</v>
      </c>
      <c r="E194" s="48">
        <v>47735.810633333283</v>
      </c>
      <c r="F194" s="9">
        <f t="shared" si="37"/>
        <v>-0.15937737049919853</v>
      </c>
      <c r="G194" s="51">
        <v>42260.288000000117</v>
      </c>
      <c r="H194" s="9">
        <f t="shared" si="38"/>
        <v>-0.1444434256745647</v>
      </c>
    </row>
    <row r="195" spans="3:8" ht="14.5" x14ac:dyDescent="0.35">
      <c r="C195" s="17"/>
      <c r="D195" s="39" t="s">
        <v>14</v>
      </c>
      <c r="E195" s="48">
        <v>49025.732299999938</v>
      </c>
      <c r="F195" s="9">
        <f t="shared" si="37"/>
        <v>2.7022096190525868E-2</v>
      </c>
      <c r="G195" s="51">
        <v>42652.133000000045</v>
      </c>
      <c r="H195" s="9">
        <f t="shared" si="38"/>
        <v>9.2721800665420684E-3</v>
      </c>
    </row>
    <row r="196" spans="3:8" ht="14.5" x14ac:dyDescent="0.35">
      <c r="C196" s="17"/>
      <c r="D196" s="39" t="s">
        <v>15</v>
      </c>
      <c r="E196" s="48">
        <v>45894.548983333298</v>
      </c>
      <c r="F196" s="9">
        <f t="shared" si="37"/>
        <v>-6.3868160041061661E-2</v>
      </c>
      <c r="G196" s="51">
        <v>38932.344000000274</v>
      </c>
      <c r="H196" s="9">
        <f t="shared" si="38"/>
        <v>-8.721226204559962E-2</v>
      </c>
    </row>
    <row r="197" spans="3:8" ht="14.5" x14ac:dyDescent="0.35">
      <c r="C197" s="17"/>
      <c r="D197" s="39" t="s">
        <v>16</v>
      </c>
      <c r="E197" s="48">
        <v>43721.742766666663</v>
      </c>
      <c r="F197" s="9">
        <f t="shared" si="37"/>
        <v>-4.7343448509662767E-2</v>
      </c>
      <c r="G197" s="51">
        <v>38309.199000000131</v>
      </c>
      <c r="H197" s="9">
        <f t="shared" si="38"/>
        <v>-1.6005843367667194E-2</v>
      </c>
    </row>
    <row r="198" spans="3:8" thickBot="1" x14ac:dyDescent="0.4">
      <c r="C198" s="40" t="s">
        <v>40</v>
      </c>
      <c r="D198" s="41"/>
      <c r="E198" s="53">
        <f>SUM(E186:E197)</f>
        <v>595287.93621666671</v>
      </c>
      <c r="F198" s="54"/>
      <c r="G198" s="53">
        <f>SUM(G186:G197)</f>
        <v>505563.06299999781</v>
      </c>
      <c r="H198" s="54"/>
    </row>
    <row r="199" spans="3:8" ht="14.5" x14ac:dyDescent="0.35">
      <c r="C199" s="14">
        <v>2024</v>
      </c>
      <c r="D199" s="39" t="s">
        <v>6</v>
      </c>
      <c r="E199" s="47">
        <v>46491.224249999934</v>
      </c>
      <c r="F199" s="7">
        <f>+E199/E197-1</f>
        <v>6.3343346080996454E-2</v>
      </c>
      <c r="G199" s="50">
        <v>45768.124000000091</v>
      </c>
      <c r="H199" s="7">
        <f>+G199/G197-1</f>
        <v>0.19470323563799741</v>
      </c>
    </row>
    <row r="200" spans="3:8" ht="14.5" x14ac:dyDescent="0.35">
      <c r="C200" s="17"/>
      <c r="D200" s="39" t="s">
        <v>17</v>
      </c>
      <c r="E200" s="48">
        <v>39227.127716666677</v>
      </c>
      <c r="F200" s="9">
        <f t="shared" ref="F200:F207" si="39">+E200/E199-1</f>
        <v>-0.15624661751799895</v>
      </c>
      <c r="G200" s="51">
        <v>40816.728000000119</v>
      </c>
      <c r="H200" s="9">
        <f t="shared" ref="H200:H207" si="40">+G200/G199-1</f>
        <v>-0.10818437740642295</v>
      </c>
    </row>
    <row r="201" spans="3:8" ht="14.5" x14ac:dyDescent="0.35">
      <c r="C201" s="17"/>
      <c r="D201" s="39" t="s">
        <v>7</v>
      </c>
      <c r="E201" s="48">
        <v>42873.846516666672</v>
      </c>
      <c r="F201" s="9">
        <f t="shared" si="39"/>
        <v>9.2964206462931687E-2</v>
      </c>
      <c r="G201" s="51">
        <v>47402.360000000044</v>
      </c>
      <c r="H201" s="9">
        <f t="shared" si="40"/>
        <v>0.16134639699683673</v>
      </c>
    </row>
    <row r="202" spans="3:8" ht="14.5" x14ac:dyDescent="0.35">
      <c r="C202" s="17"/>
      <c r="D202" s="39" t="s">
        <v>8</v>
      </c>
      <c r="E202" s="48">
        <v>50719.217799999991</v>
      </c>
      <c r="F202" s="9">
        <f t="shared" si="39"/>
        <v>0.18298734358447466</v>
      </c>
      <c r="G202" s="51">
        <v>60098.39899999927</v>
      </c>
      <c r="H202" s="9">
        <f t="shared" si="40"/>
        <v>0.26783558877657598</v>
      </c>
    </row>
    <row r="203" spans="3:8" ht="14.5" x14ac:dyDescent="0.35">
      <c r="C203" s="17"/>
      <c r="D203" s="39" t="s">
        <v>9</v>
      </c>
      <c r="E203" s="48">
        <v>49197.335466666547</v>
      </c>
      <c r="F203" s="9">
        <f t="shared" si="39"/>
        <v>-3.0006029259651679E-2</v>
      </c>
      <c r="G203" s="51">
        <v>59905.234999999411</v>
      </c>
      <c r="H203" s="9">
        <f t="shared" si="40"/>
        <v>-3.2141288821997405E-3</v>
      </c>
    </row>
    <row r="204" spans="3:8" ht="14.5" x14ac:dyDescent="0.35">
      <c r="C204" s="17"/>
      <c r="D204" s="39" t="s">
        <v>10</v>
      </c>
      <c r="E204" s="48">
        <v>45283.338050000079</v>
      </c>
      <c r="F204" s="9">
        <f t="shared" si="39"/>
        <v>-7.9557101610073566E-2</v>
      </c>
      <c r="G204" s="51">
        <v>52839.03099999961</v>
      </c>
      <c r="H204" s="9">
        <f t="shared" si="40"/>
        <v>-0.11795636892167893</v>
      </c>
    </row>
    <row r="205" spans="3:8" ht="14.5" x14ac:dyDescent="0.35">
      <c r="C205" s="17"/>
      <c r="D205" s="39" t="s">
        <v>11</v>
      </c>
      <c r="E205" s="48">
        <v>49374.009983333424</v>
      </c>
      <c r="F205" s="9">
        <f t="shared" si="39"/>
        <v>9.0335035125206353E-2</v>
      </c>
      <c r="G205" s="51">
        <v>60621.745000000039</v>
      </c>
      <c r="H205" s="9">
        <f t="shared" si="40"/>
        <v>0.14729100539335183</v>
      </c>
    </row>
    <row r="206" spans="3:8" ht="14.5" x14ac:dyDescent="0.35">
      <c r="C206" s="17"/>
      <c r="D206" s="39" t="s">
        <v>12</v>
      </c>
      <c r="E206" s="48">
        <v>45212.140183333293</v>
      </c>
      <c r="F206" s="9">
        <f t="shared" si="39"/>
        <v>-8.4292724074973902E-2</v>
      </c>
      <c r="G206" s="51">
        <v>55612.767000000051</v>
      </c>
      <c r="H206" s="9">
        <f t="shared" si="40"/>
        <v>-8.2626753815812859E-2</v>
      </c>
    </row>
    <row r="207" spans="3:8" ht="14.5" x14ac:dyDescent="0.35">
      <c r="C207" s="17"/>
      <c r="D207" s="39" t="s">
        <v>13</v>
      </c>
      <c r="E207" s="48">
        <v>38907.6620833333</v>
      </c>
      <c r="F207" s="9">
        <f t="shared" si="39"/>
        <v>-0.13944215147603289</v>
      </c>
      <c r="G207" s="51">
        <v>48170.169000000053</v>
      </c>
      <c r="H207" s="9">
        <f t="shared" si="40"/>
        <v>-0.13382894614828267</v>
      </c>
    </row>
    <row r="208" spans="3:8" thickBot="1" x14ac:dyDescent="0.4">
      <c r="C208" s="40" t="s">
        <v>41</v>
      </c>
      <c r="D208" s="41"/>
      <c r="E208" s="53">
        <f>SUM(E199:E207)</f>
        <v>407285.90204999992</v>
      </c>
      <c r="F208" s="54"/>
      <c r="G208" s="53">
        <f>SUM(G199:G207)</f>
        <v>471234.55799999874</v>
      </c>
      <c r="H208" s="54"/>
    </row>
    <row r="209" spans="3:8" thickBot="1" x14ac:dyDescent="0.4">
      <c r="E209" s="4"/>
    </row>
    <row r="210" spans="3:8" thickBot="1" x14ac:dyDescent="0.4">
      <c r="C210" s="66" t="str">
        <f>VAR</f>
        <v>VAR. ACUM. Q3.2023-Q3.2024</v>
      </c>
      <c r="D210" s="62"/>
      <c r="E210" s="61">
        <f>E208/SUM(E186:E194)-1</f>
        <v>-0.10809252596276697</v>
      </c>
      <c r="F210" s="62"/>
      <c r="G210" s="61">
        <f>G208/SUM(G186:G194)-1</f>
        <v>0.22186145409566027</v>
      </c>
      <c r="H210" s="60"/>
    </row>
    <row r="211" spans="3:8" ht="14.5" x14ac:dyDescent="0.35">
      <c r="E211" s="59"/>
    </row>
    <row r="212" spans="3:8" ht="14.5" x14ac:dyDescent="0.35">
      <c r="E212" s="59"/>
    </row>
    <row r="213" spans="3:8" ht="14.5" x14ac:dyDescent="0.35">
      <c r="E213" s="59"/>
    </row>
    <row r="214" spans="3:8" ht="14.5" x14ac:dyDescent="0.35"/>
    <row r="215" spans="3:8" ht="14.5" x14ac:dyDescent="0.35"/>
    <row r="216" spans="3:8" ht="14.5" x14ac:dyDescent="0.35"/>
    <row r="217" spans="3:8" ht="14.5" x14ac:dyDescent="0.35"/>
    <row r="218" spans="3:8" ht="14.5" x14ac:dyDescent="0.35"/>
    <row r="219" spans="3:8" ht="14.5" x14ac:dyDescent="0.35"/>
    <row r="220" spans="3:8" ht="14.5" x14ac:dyDescent="0.35"/>
    <row r="221" spans="3:8" ht="14.5" x14ac:dyDescent="0.35"/>
    <row r="222" spans="3:8" ht="14.5" x14ac:dyDescent="0.35"/>
    <row r="223" spans="3:8" ht="14.5" x14ac:dyDescent="0.35"/>
    <row r="224" spans="3:8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210 F210 E210 G210" formulaRange="1"/>
    <ignoredError sqref="F128:F129 H128:H129 F131:F132 H131:H132 F144:F145 H144:H145 F151:F152 H151:H152 F203:F204 H203:H20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2.1. L-L</vt:lpstr>
      <vt:lpstr>2.3. L-M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2024-11-24T16:19:56Z</dcterms:modified>
</cp:coreProperties>
</file>